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9" i="1"/>
  <c r="G10" i="1" s="1"/>
  <c r="C9" i="1"/>
  <c r="C10" i="1" s="1"/>
  <c r="E10" i="1" l="1"/>
  <c r="F10" i="1"/>
  <c r="D10" i="1"/>
  <c r="E9" i="1"/>
  <c r="D9" i="1"/>
  <c r="F9" i="1"/>
</calcChain>
</file>

<file path=xl/sharedStrings.xml><?xml version="1.0" encoding="utf-8"?>
<sst xmlns="http://schemas.openxmlformats.org/spreadsheetml/2006/main" count="16" uniqueCount="16">
  <si>
    <t xml:space="preserve">Сводная информация по открытым бюджетам  за 2024 год </t>
  </si>
  <si>
    <t>№</t>
  </si>
  <si>
    <t>Наименование</t>
  </si>
  <si>
    <t xml:space="preserve">содержание школ </t>
  </si>
  <si>
    <t>1 квартал</t>
  </si>
  <si>
    <t>в месяц  МБ+РБ</t>
  </si>
  <si>
    <t>Коомунальные расходы</t>
  </si>
  <si>
    <t>ГСМ /144</t>
  </si>
  <si>
    <t>отопление за отопительный сезон</t>
  </si>
  <si>
    <t>эл/энергия год</t>
  </si>
  <si>
    <t>услуги связи год/152</t>
  </si>
  <si>
    <t>выкачка септика</t>
  </si>
  <si>
    <t>вода</t>
  </si>
  <si>
    <t>КГУ ОШ с.Донгулагаш</t>
  </si>
  <si>
    <t>ИТОГО:</t>
  </si>
  <si>
    <t>23912,35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</si>
</sst>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[$-419]General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name val="Tahoma"/>
      <family val="2"/>
      <charset val="204"/>
    </font>
    <font>
      <sz val="12"/>
      <name val="Times New Roman"/>
      <family val="1"/>
      <charset val="204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8" fillId="0" borderId="0" applyBorder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0" fillId="2" borderId="0" xfId="0" applyNumberFormat="1" applyFill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5" fontId="9" fillId="2" borderId="9" xfId="1" applyFont="1" applyFill="1" applyBorder="1" applyAlignment="1">
      <alignment horizontal="center" vertical="center" wrapText="1"/>
    </xf>
    <xf numFmtId="164" fontId="10" fillId="2" borderId="6" xfId="1" applyNumberFormat="1" applyFont="1" applyFill="1" applyBorder="1" applyAlignment="1">
      <alignment vertical="top" wrapText="1"/>
    </xf>
    <xf numFmtId="3" fontId="11" fillId="2" borderId="6" xfId="0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top" wrapText="1"/>
    </xf>
    <xf numFmtId="4" fontId="0" fillId="2" borderId="6" xfId="0" applyNumberFormat="1" applyFill="1" applyBorder="1"/>
    <xf numFmtId="164" fontId="0" fillId="2" borderId="6" xfId="0" applyNumberFormat="1" applyFill="1" applyBorder="1"/>
    <xf numFmtId="0" fontId="0" fillId="2" borderId="0" xfId="0" applyFill="1"/>
    <xf numFmtId="4" fontId="0" fillId="2" borderId="0" xfId="0" applyNumberFormat="1" applyFill="1"/>
    <xf numFmtId="0" fontId="12" fillId="2" borderId="0" xfId="0" applyFont="1" applyFill="1"/>
    <xf numFmtId="165" fontId="13" fillId="2" borderId="11" xfId="1" applyFont="1" applyFill="1" applyBorder="1" applyAlignment="1">
      <alignment horizontal="center"/>
    </xf>
    <xf numFmtId="165" fontId="13" fillId="2" borderId="12" xfId="1" applyFont="1" applyFill="1" applyBorder="1" applyAlignment="1">
      <alignment horizontal="center"/>
    </xf>
    <xf numFmtId="164" fontId="13" fillId="2" borderId="6" xfId="1" applyNumberFormat="1" applyFont="1" applyFill="1" applyBorder="1" applyAlignment="1"/>
    <xf numFmtId="164" fontId="14" fillId="2" borderId="6" xfId="1" applyNumberFormat="1" applyFont="1" applyFill="1" applyBorder="1" applyAlignment="1">
      <alignment vertical="top" wrapText="1"/>
    </xf>
    <xf numFmtId="3" fontId="15" fillId="2" borderId="6" xfId="0" applyNumberFormat="1" applyFont="1" applyFill="1" applyBorder="1" applyAlignment="1">
      <alignment horizontal="center"/>
    </xf>
    <xf numFmtId="0" fontId="16" fillId="2" borderId="0" xfId="0" applyFont="1" applyFill="1"/>
    <xf numFmtId="164" fontId="16" fillId="2" borderId="6" xfId="0" applyNumberFormat="1" applyFont="1" applyFill="1" applyBorder="1"/>
    <xf numFmtId="0" fontId="10" fillId="2" borderId="10" xfId="0" applyFont="1" applyFill="1" applyBorder="1" applyAlignment="1">
      <alignment wrapText="1"/>
    </xf>
    <xf numFmtId="49" fontId="5" fillId="2" borderId="6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4;&#1090;&#1082;&#1088;&#1099;&#1090;&#1099;&#1077;%20&#1073;&#1102;&#1076;&#1078;&#1077;&#1090;&#1099;%202022/&#1040;&#1040;&#1040;1.01.%20&#1058;&#1072;&#1088;&#1080;&#1092;&#1080;&#1082;&#1072;&#1094;&#1080;&#1103;%20%20%202021&#1075;&#1086;&#1076;/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2;&#1054;&#1048;%20&#1076;&#1086;&#1082;&#1091;&#1084;&#1077;&#1085;&#1090;&#1099;/&#1087;&#1077;&#1088;&#1077;&#1093;&#1086;&#1076;%20&#1085;&#1072;%20&#1091;&#1075;&#1086;&#1083;&#1100;%2025.05.2022&#1075;/&#1056;&#1072;&#1089;&#1095;&#1077;&#1090;%20&#1091;&#1075;&#1083;&#1103;%20&#1085;&#1072;%202023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  <row r="43">
          <cell r="J43">
            <v>3725833.7278121137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9">
          <cell r="AC9">
            <v>5736.48</v>
          </cell>
        </row>
        <row r="41">
          <cell r="AC41">
            <v>1231.3599999999999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tabSelected="1" workbookViewId="0">
      <selection activeCell="O15" sqref="O15"/>
    </sheetView>
  </sheetViews>
  <sheetFormatPr defaultRowHeight="15" x14ac:dyDescent="0.25"/>
  <cols>
    <col min="1" max="1" width="6" customWidth="1"/>
    <col min="2" max="2" width="15.140625" customWidth="1"/>
    <col min="13" max="13" width="12.42578125" customWidth="1"/>
  </cols>
  <sheetData>
    <row r="2" spans="1:16" ht="20.25" x14ac:dyDescent="0.3">
      <c r="A2" s="1"/>
      <c r="B2" s="2" t="s">
        <v>0</v>
      </c>
      <c r="C2" s="2"/>
      <c r="D2" s="2"/>
      <c r="E2" s="2"/>
      <c r="F2" s="2"/>
      <c r="G2" s="3"/>
      <c r="H2" s="4"/>
      <c r="I2" s="3"/>
      <c r="J2" s="3"/>
      <c r="K2" s="3"/>
      <c r="L2" s="3"/>
      <c r="M2" s="5"/>
    </row>
    <row r="3" spans="1:16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8"/>
    </row>
    <row r="4" spans="1:16" ht="31.5" customHeight="1" x14ac:dyDescent="0.25">
      <c r="A4" s="9" t="s">
        <v>1</v>
      </c>
      <c r="B4" s="10" t="s">
        <v>2</v>
      </c>
      <c r="C4" s="11"/>
      <c r="D4" s="11"/>
      <c r="E4" s="11"/>
      <c r="F4" s="11"/>
      <c r="G4" s="12" t="s">
        <v>3</v>
      </c>
      <c r="H4" s="13"/>
      <c r="I4" s="13"/>
      <c r="J4" s="13"/>
      <c r="K4" s="13"/>
      <c r="L4" s="14"/>
      <c r="M4" s="15" t="s">
        <v>4</v>
      </c>
    </row>
    <row r="5" spans="1:16" ht="2.25" customHeight="1" x14ac:dyDescent="0.25">
      <c r="A5" s="16"/>
      <c r="B5" s="17"/>
      <c r="C5" s="17"/>
      <c r="D5" s="17"/>
      <c r="E5" s="17"/>
      <c r="F5" s="17"/>
      <c r="G5" s="18"/>
      <c r="H5" s="18"/>
      <c r="I5" s="18"/>
      <c r="J5" s="18"/>
      <c r="K5" s="18"/>
      <c r="L5" s="18"/>
      <c r="M5" s="15"/>
    </row>
    <row r="6" spans="1:16" ht="15" hidden="1" customHeight="1" x14ac:dyDescent="0.25">
      <c r="A6" s="16"/>
      <c r="B6" s="19"/>
      <c r="C6" s="20"/>
      <c r="D6" s="20"/>
      <c r="E6" s="20"/>
      <c r="F6" s="20"/>
      <c r="G6" s="18"/>
      <c r="H6" s="18"/>
      <c r="I6" s="18"/>
      <c r="J6" s="18"/>
      <c r="K6" s="18"/>
      <c r="L6" s="18"/>
      <c r="M6" s="15"/>
    </row>
    <row r="7" spans="1:16" ht="30" customHeight="1" x14ac:dyDescent="0.25">
      <c r="A7" s="21"/>
      <c r="B7" s="22"/>
      <c r="C7" s="23"/>
      <c r="D7" s="24" t="s">
        <v>5</v>
      </c>
      <c r="E7" s="24"/>
      <c r="F7" s="24"/>
      <c r="G7" s="12" t="s">
        <v>6</v>
      </c>
      <c r="H7" s="13"/>
      <c r="I7" s="13"/>
      <c r="J7" s="13"/>
      <c r="K7" s="14"/>
      <c r="L7" s="26" t="s">
        <v>7</v>
      </c>
      <c r="M7" s="15"/>
    </row>
    <row r="8" spans="1:16" ht="53.25" customHeight="1" x14ac:dyDescent="0.25">
      <c r="A8" s="21"/>
      <c r="B8" s="22"/>
      <c r="C8" s="23">
        <v>111</v>
      </c>
      <c r="D8" s="23">
        <v>121</v>
      </c>
      <c r="E8" s="23">
        <v>122</v>
      </c>
      <c r="F8" s="23">
        <v>124</v>
      </c>
      <c r="G8" s="25" t="s">
        <v>8</v>
      </c>
      <c r="H8" s="27" t="s">
        <v>9</v>
      </c>
      <c r="I8" s="28" t="s">
        <v>10</v>
      </c>
      <c r="J8" s="28" t="s">
        <v>11</v>
      </c>
      <c r="K8" s="28" t="s">
        <v>12</v>
      </c>
      <c r="L8" s="29"/>
      <c r="M8" s="15"/>
    </row>
    <row r="9" spans="1:16" s="40" customFormat="1" ht="51.75" customHeight="1" x14ac:dyDescent="0.25">
      <c r="A9" s="30">
        <v>1</v>
      </c>
      <c r="B9" s="48" t="s">
        <v>13</v>
      </c>
      <c r="C9" s="31">
        <f>'[1]Свод '!$J$43/1000</f>
        <v>3725.8337278121139</v>
      </c>
      <c r="D9" s="31">
        <f t="shared" ref="D9" si="0">(C9-C9*10%)*6%</f>
        <v>201.19502130185415</v>
      </c>
      <c r="E9" s="31">
        <f t="shared" ref="E9" si="1">(C9-C9*10%)*3.5%</f>
        <v>117.36376242608159</v>
      </c>
      <c r="F9" s="31">
        <f t="shared" ref="F9" si="2">C9*2%</f>
        <v>74.516674556242279</v>
      </c>
      <c r="G9" s="32">
        <f>[2]Лист2!$AC$41</f>
        <v>1231.3599999999999</v>
      </c>
      <c r="H9" s="33">
        <v>304</v>
      </c>
      <c r="I9" s="33">
        <v>184</v>
      </c>
      <c r="J9" s="34">
        <v>62.5</v>
      </c>
      <c r="K9" s="34"/>
      <c r="L9" s="35"/>
      <c r="M9" s="36">
        <v>23912.35</v>
      </c>
      <c r="N9" s="38"/>
      <c r="O9" s="39"/>
      <c r="P9" s="37"/>
    </row>
    <row r="10" spans="1:16" s="46" customFormat="1" ht="27" customHeight="1" x14ac:dyDescent="0.25">
      <c r="A10" s="41" t="s">
        <v>14</v>
      </c>
      <c r="B10" s="42"/>
      <c r="C10" s="43">
        <f>SUM(C9:C9)</f>
        <v>3725.8337278121139</v>
      </c>
      <c r="D10" s="44">
        <f>(C10-C10*10%)*6%</f>
        <v>201.19502130185415</v>
      </c>
      <c r="E10" s="44">
        <f>(C10-C10*10%)*3.5%</f>
        <v>117.36376242608159</v>
      </c>
      <c r="F10" s="44">
        <f>C10*2%</f>
        <v>74.516674556242279</v>
      </c>
      <c r="G10" s="45">
        <f t="shared" ref="G10:L10" si="3">SUM(G9:G9)</f>
        <v>1231.3599999999999</v>
      </c>
      <c r="H10" s="45">
        <f t="shared" si="3"/>
        <v>304</v>
      </c>
      <c r="I10" s="45">
        <f t="shared" si="3"/>
        <v>184</v>
      </c>
      <c r="J10" s="45">
        <f t="shared" si="3"/>
        <v>62.5</v>
      </c>
      <c r="K10" s="45">
        <f t="shared" si="3"/>
        <v>0</v>
      </c>
      <c r="L10" s="45">
        <f t="shared" si="3"/>
        <v>0</v>
      </c>
      <c r="M10" s="49" t="s">
        <v>15</v>
      </c>
      <c r="O10" s="39"/>
      <c r="P10" s="47"/>
    </row>
  </sheetData>
  <mergeCells count="9">
    <mergeCell ref="A10:B10"/>
    <mergeCell ref="B5:F5"/>
    <mergeCell ref="D7:F7"/>
    <mergeCell ref="G7:K7"/>
    <mergeCell ref="L7:L8"/>
    <mergeCell ref="M4:M8"/>
    <mergeCell ref="B2:F2"/>
    <mergeCell ref="B3:K3"/>
    <mergeCell ref="G4:L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2024-02-14T11:42:32Z</dcterms:modified>
</cp:coreProperties>
</file>